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cetn\OneDrive\Plocha\KANCELÁŘ\Zřizovatel\"/>
    </mc:Choice>
  </mc:AlternateContent>
  <xr:revisionPtr revIDLastSave="0" documentId="13_ncr:1_{80E1E162-5CF5-4E14-A704-B50190963858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List1" sheetId="1" r:id="rId1"/>
    <sheet name="Lis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B19" i="1" s="1"/>
  <c r="B34" i="1"/>
  <c r="B37" i="1"/>
  <c r="B52" i="1" l="1"/>
  <c r="B58" i="1" s="1"/>
</calcChain>
</file>

<file path=xl/sharedStrings.xml><?xml version="1.0" encoding="utf-8"?>
<sst xmlns="http://schemas.openxmlformats.org/spreadsheetml/2006/main" count="65" uniqueCount="65">
  <si>
    <t xml:space="preserve">672 Přij. dotace od JMK (přímé nákl. na vzděl.) </t>
  </si>
  <si>
    <t>672 Přijaté dotace od MÚ</t>
  </si>
  <si>
    <t>z toho na provoz</t>
  </si>
  <si>
    <t xml:space="preserve">            na platy nepedagogů</t>
  </si>
  <si>
    <t xml:space="preserve">            na ONIV</t>
  </si>
  <si>
    <t xml:space="preserve">            na opravy</t>
  </si>
  <si>
    <t>Výnosy (zdroje) celkem</t>
  </si>
  <si>
    <t>502 Elektrická energie</t>
  </si>
  <si>
    <t>503 Vodné a stočné, dešťová voda</t>
  </si>
  <si>
    <t>518 Plavání žáků - provozní náklady</t>
  </si>
  <si>
    <t>549 Pojistné (pojištění žáků)</t>
  </si>
  <si>
    <t>551 Odpisy DHIM</t>
  </si>
  <si>
    <t>551 Odpisy budov</t>
  </si>
  <si>
    <t>ONIV celkem</t>
  </si>
  <si>
    <t>ONIV vzdělávání pedagogů</t>
  </si>
  <si>
    <t>ONIV zákonné pojištění</t>
  </si>
  <si>
    <t>511 Opravy - údržba celkem</t>
  </si>
  <si>
    <t>511 Oprava vnitřní sanitární techniky</t>
  </si>
  <si>
    <t>511 Malování</t>
  </si>
  <si>
    <t xml:space="preserve">Náklady hrazené zřizovatelem </t>
  </si>
  <si>
    <t>52x Čerpání dotace od JMK (přímé náklady na vzdělání)</t>
  </si>
  <si>
    <t>Náklady celkem</t>
  </si>
  <si>
    <t>Výsledek hospodaření</t>
  </si>
  <si>
    <t>512,518 Cestovné, školení - provoz</t>
  </si>
  <si>
    <t>Název organizace:  Základní škola Černá Hora, příspěvková organizace</t>
  </si>
  <si>
    <t>IČO: 62073478</t>
  </si>
  <si>
    <t>Návrh rozpočtu na rok 2026</t>
  </si>
  <si>
    <t>603 Nájemné tělocvičny, učeben</t>
  </si>
  <si>
    <t>502 Teplo</t>
  </si>
  <si>
    <t>513 Náklady na reprezentaci (výročí školy)</t>
  </si>
  <si>
    <t>518 Výkony spojů, telefon, internet, poštovné</t>
  </si>
  <si>
    <t>ONIV  plavecká výuka</t>
  </si>
  <si>
    <t>ONIV kompenzační pomůcky, pomůcky pro integr. Žáky</t>
  </si>
  <si>
    <t>ONIV učebnice, školní potřeby</t>
  </si>
  <si>
    <t>ONIV učební pomůcky, výukový software</t>
  </si>
  <si>
    <t>ONIV preventivní prohlídky, ochranné prac. pomůcky</t>
  </si>
  <si>
    <t xml:space="preserve">            na odpisy movitého majetku</t>
  </si>
  <si>
    <t>511 Impregnace oken</t>
  </si>
  <si>
    <t>511 Oprava střechy</t>
  </si>
  <si>
    <t>511 Opravy strojů a zařízení</t>
  </si>
  <si>
    <t>511 Ostatní opravy</t>
  </si>
  <si>
    <t>501 Náklady ŠD, předplatné novin, časopisů</t>
  </si>
  <si>
    <t>558 DDHM (školní nábytek,drobný majetek,učební pomůcky)</t>
  </si>
  <si>
    <t>648 Odpisy nemovitého majetku</t>
  </si>
  <si>
    <t>602 Hospodářská činnost ŠJ</t>
  </si>
  <si>
    <t>524, 527 pojistné, FKSP</t>
  </si>
  <si>
    <t>Náklady hrazené z doplňkové činnosti</t>
  </si>
  <si>
    <t>Mgr. Jana Holcnerová, ředitelka školy</t>
  </si>
  <si>
    <t>521 HM. DPP</t>
  </si>
  <si>
    <t>501 Všeobecný materiál, čist. a hyg. Prostředky</t>
  </si>
  <si>
    <t>501 Náklady ŠD - hrazené z příspěvku žáků</t>
  </si>
  <si>
    <t xml:space="preserve">                                  částka v  Kč                                                  </t>
  </si>
  <si>
    <t>Návrh nákladů a výnosů  2026</t>
  </si>
  <si>
    <t xml:space="preserve">602 Tržby za stravné </t>
  </si>
  <si>
    <t>501 Potraviny</t>
  </si>
  <si>
    <t>V elektronické podobě vyvěšeno dne :</t>
  </si>
  <si>
    <t>Sňato dne:</t>
  </si>
  <si>
    <t>Zpracovala: Oldřiška Bílková</t>
  </si>
  <si>
    <t xml:space="preserve">649 Příspěvek rodičů na částečnou úhradu činnosti školní družiny </t>
  </si>
  <si>
    <t>518 Služby - správa PC , evize, likv. odpadů ,služby BOZP,..</t>
  </si>
  <si>
    <t xml:space="preserve">5xx  Čerpání dotace Šablony ZŠ </t>
  </si>
  <si>
    <t xml:space="preserve">672 Šablony - dotace EU </t>
  </si>
  <si>
    <t>Datum zpracování: 14.11.2025</t>
  </si>
  <si>
    <t>V Černé Hoře, dne 14.11.2025</t>
  </si>
  <si>
    <t>Rozpočet bez odpisů, oprav a ONIV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</si>
</sst>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Border="1"/>
    <xf numFmtId="0" fontId="0" fillId="0" borderId="0" xfId="0" applyBorder="1"/>
    <xf numFmtId="3" fontId="2" fillId="0" borderId="0" xfId="0" applyNumberFormat="1" applyFont="1" applyFill="1" applyBorder="1"/>
    <xf numFmtId="0" fontId="4" fillId="0" borderId="0" xfId="0" applyFont="1" applyBorder="1"/>
    <xf numFmtId="0" fontId="4" fillId="0" borderId="0" xfId="0" applyFont="1"/>
    <xf numFmtId="3" fontId="2" fillId="2" borderId="0" xfId="0" applyNumberFormat="1" applyFont="1" applyFill="1" applyBorder="1"/>
    <xf numFmtId="3" fontId="3" fillId="0" borderId="0" xfId="0" applyNumberFormat="1" applyFont="1" applyFill="1" applyBorder="1"/>
    <xf numFmtId="0" fontId="5" fillId="0" borderId="0" xfId="0" applyFont="1" applyBorder="1"/>
    <xf numFmtId="0" fontId="5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 applyBorder="1"/>
    <xf numFmtId="0" fontId="12" fillId="0" borderId="0" xfId="0" applyFont="1" applyBorder="1" applyAlignment="1">
      <alignment vertical="center"/>
    </xf>
    <xf numFmtId="0" fontId="11" fillId="0" borderId="0" xfId="0" applyFont="1"/>
    <xf numFmtId="0" fontId="10" fillId="0" borderId="2" xfId="0" applyFont="1" applyBorder="1"/>
    <xf numFmtId="0" fontId="8" fillId="2" borderId="3" xfId="0" applyFont="1" applyFill="1" applyBorder="1"/>
    <xf numFmtId="0" fontId="8" fillId="2" borderId="4" xfId="0" applyFont="1" applyFill="1" applyBorder="1" applyAlignment="1">
      <alignment wrapText="1"/>
    </xf>
    <xf numFmtId="0" fontId="8" fillId="0" borderId="3" xfId="0" applyFont="1" applyBorder="1"/>
    <xf numFmtId="0" fontId="5" fillId="0" borderId="3" xfId="0" applyFont="1" applyBorder="1"/>
    <xf numFmtId="3" fontId="5" fillId="0" borderId="4" xfId="0" applyNumberFormat="1" applyFont="1" applyBorder="1"/>
    <xf numFmtId="0" fontId="5" fillId="0" borderId="3" xfId="0" applyFont="1" applyBorder="1" applyAlignment="1">
      <alignment vertical="top" wrapText="1"/>
    </xf>
    <xf numFmtId="0" fontId="5" fillId="3" borderId="3" xfId="0" applyFont="1" applyFill="1" applyBorder="1"/>
    <xf numFmtId="3" fontId="6" fillId="3" borderId="4" xfId="0" applyNumberFormat="1" applyFont="1" applyFill="1" applyBorder="1"/>
    <xf numFmtId="3" fontId="5" fillId="2" borderId="4" xfId="0" applyNumberFormat="1" applyFont="1" applyFill="1" applyBorder="1"/>
    <xf numFmtId="0" fontId="5" fillId="0" borderId="4" xfId="0" applyFont="1" applyBorder="1"/>
    <xf numFmtId="0" fontId="14" fillId="4" borderId="3" xfId="0" applyFont="1" applyFill="1" applyBorder="1"/>
    <xf numFmtId="3" fontId="14" fillId="4" borderId="4" xfId="0" applyNumberFormat="1" applyFont="1" applyFill="1" applyBorder="1"/>
    <xf numFmtId="0" fontId="5" fillId="0" borderId="3" xfId="0" applyFont="1" applyBorder="1" applyAlignment="1">
      <alignment wrapText="1"/>
    </xf>
    <xf numFmtId="3" fontId="6" fillId="0" borderId="4" xfId="0" applyNumberFormat="1" applyFont="1" applyBorder="1"/>
    <xf numFmtId="0" fontId="5" fillId="5" borderId="3" xfId="0" applyFont="1" applyFill="1" applyBorder="1"/>
    <xf numFmtId="3" fontId="8" fillId="5" borderId="4" xfId="0" applyNumberFormat="1" applyFont="1" applyFill="1" applyBorder="1"/>
    <xf numFmtId="0" fontId="5" fillId="6" borderId="3" xfId="0" applyFont="1" applyFill="1" applyBorder="1"/>
    <xf numFmtId="3" fontId="8" fillId="6" borderId="4" xfId="0" applyNumberFormat="1" applyFont="1" applyFill="1" applyBorder="1"/>
    <xf numFmtId="0" fontId="5" fillId="2" borderId="3" xfId="0" applyFont="1" applyFill="1" applyBorder="1"/>
    <xf numFmtId="0" fontId="8" fillId="5" borderId="3" xfId="0" applyFont="1" applyFill="1" applyBorder="1"/>
    <xf numFmtId="3" fontId="7" fillId="5" borderId="4" xfId="0" applyNumberFormat="1" applyFont="1" applyFill="1" applyBorder="1"/>
    <xf numFmtId="0" fontId="13" fillId="4" borderId="3" xfId="0" applyFont="1" applyFill="1" applyBorder="1"/>
    <xf numFmtId="3" fontId="13" fillId="4" borderId="4" xfId="0" applyNumberFormat="1" applyFont="1" applyFill="1" applyBorder="1"/>
    <xf numFmtId="0" fontId="5" fillId="7" borderId="5" xfId="0" applyFont="1" applyFill="1" applyBorder="1"/>
    <xf numFmtId="3" fontId="8" fillId="7" borderId="6" xfId="0" applyNumberFormat="1" applyFont="1" applyFill="1" applyBorder="1"/>
    <xf numFmtId="0" fontId="8" fillId="2" borderId="8" xfId="0" applyFont="1" applyFill="1" applyBorder="1" applyAlignment="1">
      <alignment wrapText="1"/>
    </xf>
    <xf numFmtId="3" fontId="5" fillId="0" borderId="9" xfId="0" applyNumberFormat="1" applyFont="1" applyBorder="1"/>
    <xf numFmtId="3" fontId="8" fillId="0" borderId="7" xfId="0" applyNumberFormat="1" applyFont="1" applyBorder="1"/>
    <xf numFmtId="0" fontId="15" fillId="0" borderId="1" xfId="0" applyFont="1" applyBorder="1"/>
    <xf numFmtId="14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1"/>
  <sheetViews>
    <sheetView tabSelected="1" topLeftCell="A34" zoomScaleNormal="100" workbookViewId="0">
      <selection activeCell="B14" sqref="B14"/>
    </sheetView>
  </sheetViews>
  <sheetFormatPr defaultRowHeight="14.4" x14ac:dyDescent="0.3"/>
  <cols>
    <col min="1" max="1" width="57.109375" customWidth="1"/>
    <col min="2" max="2" width="26.21875" customWidth="1"/>
    <col min="3" max="3" width="17.5546875" customWidth="1"/>
    <col min="4" max="4" width="15.6640625" customWidth="1"/>
  </cols>
  <sheetData>
    <row r="1" spans="1:4" ht="30" customHeight="1" x14ac:dyDescent="0.35">
      <c r="A1" s="43" t="s">
        <v>26</v>
      </c>
      <c r="B1" s="14"/>
      <c r="C1" s="1"/>
      <c r="D1" s="2"/>
    </row>
    <row r="2" spans="1:4" ht="15" customHeight="1" thickBot="1" x14ac:dyDescent="0.35">
      <c r="A2" s="15" t="s">
        <v>24</v>
      </c>
      <c r="B2" s="16" t="s">
        <v>52</v>
      </c>
    </row>
    <row r="3" spans="1:4" ht="1.8" hidden="1" customHeight="1" x14ac:dyDescent="0.3">
      <c r="A3" s="15"/>
      <c r="B3" s="40"/>
    </row>
    <row r="4" spans="1:4" ht="15" thickBot="1" x14ac:dyDescent="0.35">
      <c r="A4" s="17" t="s">
        <v>25</v>
      </c>
      <c r="B4" s="42" t="s">
        <v>51</v>
      </c>
    </row>
    <row r="5" spans="1:4" x14ac:dyDescent="0.3">
      <c r="A5" s="18" t="s">
        <v>53</v>
      </c>
      <c r="B5" s="41">
        <v>2500000</v>
      </c>
    </row>
    <row r="6" spans="1:4" x14ac:dyDescent="0.3">
      <c r="A6" s="18" t="s">
        <v>44</v>
      </c>
      <c r="B6" s="19">
        <v>200000</v>
      </c>
    </row>
    <row r="7" spans="1:4" ht="14.4" customHeight="1" x14ac:dyDescent="0.3">
      <c r="A7" s="18" t="s">
        <v>27</v>
      </c>
      <c r="B7" s="19">
        <v>150000</v>
      </c>
    </row>
    <row r="8" spans="1:4" ht="14.4" customHeight="1" x14ac:dyDescent="0.3">
      <c r="A8" s="20" t="s">
        <v>58</v>
      </c>
      <c r="B8" s="19">
        <v>160000</v>
      </c>
    </row>
    <row r="9" spans="1:4" x14ac:dyDescent="0.3">
      <c r="A9" s="18" t="s">
        <v>0</v>
      </c>
      <c r="B9" s="19">
        <v>29000000</v>
      </c>
    </row>
    <row r="10" spans="1:4" x14ac:dyDescent="0.3">
      <c r="A10" s="21" t="s">
        <v>1</v>
      </c>
      <c r="B10" s="22">
        <f>SUM(B11+B12+B13+B14+B15)</f>
        <v>9940000</v>
      </c>
    </row>
    <row r="11" spans="1:4" x14ac:dyDescent="0.3">
      <c r="A11" s="21" t="s">
        <v>2</v>
      </c>
      <c r="B11" s="22">
        <v>2936380</v>
      </c>
    </row>
    <row r="12" spans="1:4" x14ac:dyDescent="0.3">
      <c r="A12" s="21" t="s">
        <v>36</v>
      </c>
      <c r="B12" s="22">
        <v>63620</v>
      </c>
    </row>
    <row r="13" spans="1:4" x14ac:dyDescent="0.3">
      <c r="A13" s="21" t="s">
        <v>3</v>
      </c>
      <c r="B13" s="22">
        <v>5940000</v>
      </c>
    </row>
    <row r="14" spans="1:4" x14ac:dyDescent="0.3">
      <c r="A14" s="21" t="s">
        <v>4</v>
      </c>
      <c r="B14" s="22">
        <v>400000</v>
      </c>
    </row>
    <row r="15" spans="1:4" x14ac:dyDescent="0.3">
      <c r="A15" s="21" t="s">
        <v>5</v>
      </c>
      <c r="B15" s="22">
        <v>600000</v>
      </c>
    </row>
    <row r="16" spans="1:4" x14ac:dyDescent="0.3">
      <c r="A16" s="18" t="s">
        <v>43</v>
      </c>
      <c r="B16" s="22">
        <v>965430</v>
      </c>
    </row>
    <row r="17" spans="1:3" x14ac:dyDescent="0.3">
      <c r="A17" s="18" t="s">
        <v>61</v>
      </c>
      <c r="B17" s="23">
        <v>961841</v>
      </c>
    </row>
    <row r="18" spans="1:3" ht="0.6" customHeight="1" x14ac:dyDescent="0.3">
      <c r="A18" s="18"/>
      <c r="B18" s="24"/>
    </row>
    <row r="19" spans="1:3" x14ac:dyDescent="0.3">
      <c r="A19" s="25" t="s">
        <v>6</v>
      </c>
      <c r="B19" s="26">
        <f>SUM(B5+B6+B7+B8+B9+B10+B17)</f>
        <v>42911841</v>
      </c>
    </row>
    <row r="20" spans="1:3" x14ac:dyDescent="0.3">
      <c r="A20" s="27" t="s">
        <v>49</v>
      </c>
      <c r="B20" s="19">
        <v>370000</v>
      </c>
    </row>
    <row r="21" spans="1:3" x14ac:dyDescent="0.3">
      <c r="A21" s="27" t="s">
        <v>41</v>
      </c>
      <c r="B21" s="19">
        <v>40000</v>
      </c>
    </row>
    <row r="22" spans="1:3" x14ac:dyDescent="0.3">
      <c r="A22" s="18" t="s">
        <v>7</v>
      </c>
      <c r="B22" s="23">
        <v>550000</v>
      </c>
    </row>
    <row r="23" spans="1:3" x14ac:dyDescent="0.3">
      <c r="A23" s="18" t="s">
        <v>28</v>
      </c>
      <c r="B23" s="23">
        <v>600000</v>
      </c>
    </row>
    <row r="24" spans="1:3" x14ac:dyDescent="0.3">
      <c r="A24" s="18" t="s">
        <v>8</v>
      </c>
      <c r="B24" s="19">
        <v>160000</v>
      </c>
    </row>
    <row r="25" spans="1:3" x14ac:dyDescent="0.3">
      <c r="A25" s="18" t="s">
        <v>29</v>
      </c>
      <c r="B25" s="19">
        <v>20000</v>
      </c>
    </row>
    <row r="26" spans="1:3" x14ac:dyDescent="0.3">
      <c r="A26" s="27" t="s">
        <v>59</v>
      </c>
      <c r="B26" s="28">
        <v>500000</v>
      </c>
    </row>
    <row r="27" spans="1:3" x14ac:dyDescent="0.3">
      <c r="A27" s="18" t="s">
        <v>9</v>
      </c>
      <c r="B27" s="19">
        <v>100000</v>
      </c>
    </row>
    <row r="28" spans="1:3" x14ac:dyDescent="0.3">
      <c r="A28" s="18" t="s">
        <v>30</v>
      </c>
      <c r="B28" s="19">
        <v>40000</v>
      </c>
    </row>
    <row r="29" spans="1:3" x14ac:dyDescent="0.3">
      <c r="A29" s="18" t="s">
        <v>23</v>
      </c>
      <c r="B29" s="19">
        <v>70000</v>
      </c>
    </row>
    <row r="30" spans="1:3" x14ac:dyDescent="0.3">
      <c r="A30" s="18" t="s">
        <v>10</v>
      </c>
      <c r="B30" s="19">
        <v>65000</v>
      </c>
      <c r="C30" s="3"/>
    </row>
    <row r="31" spans="1:3" x14ac:dyDescent="0.3">
      <c r="A31" s="18" t="s">
        <v>42</v>
      </c>
      <c r="B31" s="19">
        <v>485000</v>
      </c>
      <c r="C31" s="3"/>
    </row>
    <row r="32" spans="1:3" x14ac:dyDescent="0.3">
      <c r="A32" s="18" t="s">
        <v>48</v>
      </c>
      <c r="B32" s="19">
        <v>4404000</v>
      </c>
      <c r="C32" s="6"/>
    </row>
    <row r="33" spans="1:3" x14ac:dyDescent="0.3">
      <c r="A33" s="18" t="s">
        <v>45</v>
      </c>
      <c r="B33" s="19">
        <v>1536000</v>
      </c>
      <c r="C33" s="6"/>
    </row>
    <row r="34" spans="1:3" x14ac:dyDescent="0.3">
      <c r="A34" s="29" t="s">
        <v>64</v>
      </c>
      <c r="B34" s="30">
        <f>SUM(B20:B33)</f>
        <v>8940000</v>
      </c>
      <c r="C34" s="3"/>
    </row>
    <row r="35" spans="1:3" x14ac:dyDescent="0.3">
      <c r="A35" s="18" t="s">
        <v>11</v>
      </c>
      <c r="B35" s="28">
        <v>63620</v>
      </c>
      <c r="C35" s="3"/>
    </row>
    <row r="36" spans="1:3" x14ac:dyDescent="0.3">
      <c r="A36" s="18" t="s">
        <v>12</v>
      </c>
      <c r="B36" s="28">
        <v>965430</v>
      </c>
      <c r="C36" s="3"/>
    </row>
    <row r="37" spans="1:3" x14ac:dyDescent="0.3">
      <c r="A37" s="31" t="s">
        <v>13</v>
      </c>
      <c r="B37" s="32">
        <f>SUM(B38:B44)</f>
        <v>400000</v>
      </c>
      <c r="C37" s="7"/>
    </row>
    <row r="38" spans="1:3" x14ac:dyDescent="0.3">
      <c r="A38" s="33" t="s">
        <v>33</v>
      </c>
      <c r="B38" s="23">
        <v>79000</v>
      </c>
      <c r="C38" s="3"/>
    </row>
    <row r="39" spans="1:3" x14ac:dyDescent="0.3">
      <c r="A39" s="33" t="s">
        <v>34</v>
      </c>
      <c r="B39" s="23">
        <v>80000</v>
      </c>
      <c r="C39" s="3"/>
    </row>
    <row r="40" spans="1:3" x14ac:dyDescent="0.3">
      <c r="A40" s="33" t="s">
        <v>32</v>
      </c>
      <c r="B40" s="23">
        <v>6000</v>
      </c>
      <c r="C40" s="3"/>
    </row>
    <row r="41" spans="1:3" x14ac:dyDescent="0.3">
      <c r="A41" s="33" t="s">
        <v>14</v>
      </c>
      <c r="B41" s="23">
        <v>30000</v>
      </c>
      <c r="C41" s="3"/>
    </row>
    <row r="42" spans="1:3" x14ac:dyDescent="0.3">
      <c r="A42" s="33" t="s">
        <v>15</v>
      </c>
      <c r="B42" s="23">
        <v>110000</v>
      </c>
      <c r="C42" s="3"/>
    </row>
    <row r="43" spans="1:3" x14ac:dyDescent="0.3">
      <c r="A43" s="33" t="s">
        <v>35</v>
      </c>
      <c r="B43" s="23">
        <v>15000</v>
      </c>
      <c r="C43" s="3"/>
    </row>
    <row r="44" spans="1:3" x14ac:dyDescent="0.3">
      <c r="A44" s="18" t="s">
        <v>31</v>
      </c>
      <c r="B44" s="19">
        <v>80000</v>
      </c>
      <c r="C44" s="3"/>
    </row>
    <row r="45" spans="1:3" x14ac:dyDescent="0.3">
      <c r="A45" s="31" t="s">
        <v>16</v>
      </c>
      <c r="B45" s="32">
        <v>600000</v>
      </c>
      <c r="C45" s="3"/>
    </row>
    <row r="46" spans="1:3" x14ac:dyDescent="0.3">
      <c r="A46" s="18" t="s">
        <v>17</v>
      </c>
      <c r="B46" s="23">
        <v>20000</v>
      </c>
    </row>
    <row r="47" spans="1:3" x14ac:dyDescent="0.3">
      <c r="A47" s="18" t="s">
        <v>18</v>
      </c>
      <c r="B47" s="23">
        <v>80000</v>
      </c>
    </row>
    <row r="48" spans="1:3" x14ac:dyDescent="0.3">
      <c r="A48" s="18" t="s">
        <v>37</v>
      </c>
      <c r="B48" s="23">
        <v>90000</v>
      </c>
    </row>
    <row r="49" spans="1:3" x14ac:dyDescent="0.3">
      <c r="A49" s="18" t="s">
        <v>38</v>
      </c>
      <c r="B49" s="23">
        <v>110000</v>
      </c>
    </row>
    <row r="50" spans="1:3" x14ac:dyDescent="0.3">
      <c r="A50" s="18" t="s">
        <v>39</v>
      </c>
      <c r="B50" s="23">
        <v>200000</v>
      </c>
    </row>
    <row r="51" spans="1:3" x14ac:dyDescent="0.3">
      <c r="A51" s="18" t="s">
        <v>40</v>
      </c>
      <c r="B51" s="23">
        <v>100000</v>
      </c>
    </row>
    <row r="52" spans="1:3" x14ac:dyDescent="0.3">
      <c r="A52" s="34" t="s">
        <v>19</v>
      </c>
      <c r="B52" s="35">
        <f>SUM(B34+B37+B45)</f>
        <v>9940000</v>
      </c>
    </row>
    <row r="53" spans="1:3" x14ac:dyDescent="0.3">
      <c r="A53" s="18" t="s">
        <v>46</v>
      </c>
      <c r="B53" s="19">
        <v>350000</v>
      </c>
      <c r="C53" s="3"/>
    </row>
    <row r="54" spans="1:3" x14ac:dyDescent="0.3">
      <c r="A54" s="18" t="s">
        <v>50</v>
      </c>
      <c r="B54" s="19">
        <v>160000</v>
      </c>
      <c r="C54" s="3"/>
    </row>
    <row r="55" spans="1:3" x14ac:dyDescent="0.3">
      <c r="A55" s="18" t="s">
        <v>54</v>
      </c>
      <c r="B55" s="19">
        <v>2500000</v>
      </c>
      <c r="C55" s="3"/>
    </row>
    <row r="56" spans="1:3" x14ac:dyDescent="0.3">
      <c r="A56" s="18" t="s">
        <v>20</v>
      </c>
      <c r="B56" s="19">
        <v>29000000</v>
      </c>
      <c r="C56" s="3"/>
    </row>
    <row r="57" spans="1:3" x14ac:dyDescent="0.3">
      <c r="A57" s="18" t="s">
        <v>60</v>
      </c>
      <c r="B57" s="19">
        <v>961841</v>
      </c>
    </row>
    <row r="58" spans="1:3" x14ac:dyDescent="0.3">
      <c r="A58" s="36" t="s">
        <v>21</v>
      </c>
      <c r="B58" s="37">
        <f>SUM(B52:B57)</f>
        <v>42911841</v>
      </c>
    </row>
    <row r="59" spans="1:3" ht="15" thickBot="1" x14ac:dyDescent="0.35">
      <c r="A59" s="38" t="s">
        <v>22</v>
      </c>
      <c r="B59" s="39">
        <v>0</v>
      </c>
    </row>
    <row r="60" spans="1:3" x14ac:dyDescent="0.3">
      <c r="A60" s="4"/>
      <c r="B60" s="8"/>
    </row>
    <row r="61" spans="1:3" x14ac:dyDescent="0.3">
      <c r="A61" s="4"/>
      <c r="B61" s="8"/>
    </row>
    <row r="62" spans="1:3" x14ac:dyDescent="0.3">
      <c r="A62" s="4"/>
      <c r="B62" s="8"/>
    </row>
    <row r="63" spans="1:3" ht="15.6" x14ac:dyDescent="0.3">
      <c r="A63" s="11"/>
      <c r="B63" s="8"/>
    </row>
    <row r="64" spans="1:3" ht="15.6" x14ac:dyDescent="0.3">
      <c r="A64" s="11"/>
      <c r="B64" s="8"/>
    </row>
    <row r="65" spans="1:4" ht="30" customHeight="1" x14ac:dyDescent="0.3">
      <c r="A65" s="11"/>
      <c r="B65" s="8"/>
    </row>
    <row r="66" spans="1:4" ht="41.4" customHeight="1" x14ac:dyDescent="0.3">
      <c r="A66" s="12"/>
      <c r="B66" s="8"/>
    </row>
    <row r="67" spans="1:4" ht="44.4" customHeight="1" x14ac:dyDescent="0.3">
      <c r="A67" s="12"/>
      <c r="B67" s="8"/>
    </row>
    <row r="68" spans="1:4" ht="28.8" customHeight="1" x14ac:dyDescent="0.3">
      <c r="A68" s="12"/>
      <c r="B68" s="10"/>
    </row>
    <row r="69" spans="1:4" ht="15.6" x14ac:dyDescent="0.3">
      <c r="A69" s="11"/>
      <c r="B69" s="8"/>
    </row>
    <row r="70" spans="1:4" ht="15.6" x14ac:dyDescent="0.3">
      <c r="A70" s="12"/>
      <c r="B70" s="8"/>
    </row>
    <row r="71" spans="1:4" ht="15.6" x14ac:dyDescent="0.3">
      <c r="A71" s="12"/>
      <c r="B71" s="8"/>
    </row>
    <row r="72" spans="1:4" ht="15.6" x14ac:dyDescent="0.3">
      <c r="A72" s="11"/>
      <c r="B72" s="8"/>
    </row>
    <row r="73" spans="1:4" s="2" customFormat="1" ht="15.6" x14ac:dyDescent="0.3">
      <c r="A73" s="11"/>
      <c r="B73" s="8"/>
      <c r="C73" s="4"/>
      <c r="D73" s="4"/>
    </row>
    <row r="74" spans="1:4" s="2" customFormat="1" ht="15.6" x14ac:dyDescent="0.3">
      <c r="A74" s="13"/>
      <c r="B74" s="9"/>
      <c r="C74" s="4"/>
      <c r="D74" s="4"/>
    </row>
    <row r="75" spans="1:4" s="2" customFormat="1" x14ac:dyDescent="0.3">
      <c r="A75"/>
      <c r="B75" s="9"/>
      <c r="C75" s="4"/>
      <c r="D75" s="4"/>
    </row>
    <row r="76" spans="1:4" s="2" customFormat="1" x14ac:dyDescent="0.3">
      <c r="A76"/>
      <c r="B76"/>
      <c r="C76" s="4"/>
      <c r="D76" s="4"/>
    </row>
    <row r="77" spans="1:4" s="2" customFormat="1" x14ac:dyDescent="0.3">
      <c r="A77"/>
      <c r="B77"/>
      <c r="C77" s="4"/>
      <c r="D77" s="4"/>
    </row>
    <row r="78" spans="1:4" s="2" customFormat="1" x14ac:dyDescent="0.3">
      <c r="A78"/>
      <c r="B78"/>
      <c r="C78" s="4"/>
      <c r="D78" s="4"/>
    </row>
    <row r="79" spans="1:4" s="2" customFormat="1" x14ac:dyDescent="0.3">
      <c r="A79"/>
      <c r="B79"/>
      <c r="C79" s="4"/>
      <c r="D79" s="4"/>
    </row>
    <row r="80" spans="1:4" s="2" customFormat="1" x14ac:dyDescent="0.3">
      <c r="A80"/>
      <c r="B80"/>
      <c r="C80" s="4"/>
      <c r="D80" s="4"/>
    </row>
    <row r="81" spans="1:4" s="2" customFormat="1" x14ac:dyDescent="0.3">
      <c r="A81"/>
      <c r="B81"/>
      <c r="C81" s="4"/>
      <c r="D81" s="4"/>
    </row>
    <row r="82" spans="1:4" s="2" customFormat="1" x14ac:dyDescent="0.3">
      <c r="A82"/>
      <c r="B82"/>
      <c r="C82" s="4"/>
      <c r="D82" s="4"/>
    </row>
    <row r="90" spans="1:4" x14ac:dyDescent="0.3">
      <c r="C90" s="5"/>
      <c r="D90" s="5"/>
    </row>
    <row r="91" spans="1:4" x14ac:dyDescent="0.3">
      <c r="C91" s="5"/>
      <c r="D91" s="5"/>
    </row>
  </sheetData>
  <pageMargins left="0.7" right="0.7" top="0.78740157499999996" bottom="0.78740157499999996" header="0.3" footer="0.3"/>
  <pageSetup paperSize="9" scale="8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1BFE8-279A-4AB9-8044-F52C8DC236CB}">
  <dimension ref="A1:E14"/>
  <sheetViews>
    <sheetView workbookViewId="0">
      <selection activeCell="D6" sqref="D6"/>
    </sheetView>
  </sheetViews>
  <sheetFormatPr defaultRowHeight="14.4" x14ac:dyDescent="0.3"/>
  <cols>
    <col min="5" max="5" width="10.109375" bestFit="1" customWidth="1"/>
  </cols>
  <sheetData>
    <row r="1" spans="1:5" ht="15.6" x14ac:dyDescent="0.3">
      <c r="A1" s="11" t="s">
        <v>63</v>
      </c>
      <c r="B1" s="8"/>
    </row>
    <row r="2" spans="1:5" ht="15.6" x14ac:dyDescent="0.3">
      <c r="A2" s="11"/>
      <c r="B2" s="8"/>
    </row>
    <row r="3" spans="1:5" ht="43.8" customHeight="1" x14ac:dyDescent="0.3">
      <c r="A3" s="11" t="s">
        <v>47</v>
      </c>
      <c r="B3" s="8"/>
    </row>
    <row r="4" spans="1:5" ht="45" customHeight="1" x14ac:dyDescent="0.3">
      <c r="A4" s="12" t="s">
        <v>57</v>
      </c>
      <c r="B4" s="8"/>
    </row>
    <row r="5" spans="1:5" ht="39" customHeight="1" x14ac:dyDescent="0.3">
      <c r="A5" s="12" t="s">
        <v>62</v>
      </c>
      <c r="B5" s="8"/>
    </row>
    <row r="6" spans="1:5" ht="29.4" customHeight="1" x14ac:dyDescent="0.3">
      <c r="A6" s="12"/>
      <c r="B6" s="10"/>
    </row>
    <row r="7" spans="1:5" ht="30" customHeight="1" x14ac:dyDescent="0.3">
      <c r="A7" s="11"/>
      <c r="B7" s="8"/>
    </row>
    <row r="8" spans="1:5" ht="15.6" x14ac:dyDescent="0.3">
      <c r="A8" s="12" t="s">
        <v>55</v>
      </c>
      <c r="B8" s="8"/>
      <c r="E8" s="44">
        <v>45975</v>
      </c>
    </row>
    <row r="9" spans="1:5" ht="15.6" x14ac:dyDescent="0.3">
      <c r="A9" s="12"/>
      <c r="B9" s="8"/>
    </row>
    <row r="10" spans="1:5" ht="31.2" customHeight="1" x14ac:dyDescent="0.3">
      <c r="A10" s="11" t="s">
        <v>56</v>
      </c>
      <c r="B10" s="8"/>
    </row>
    <row r="11" spans="1:5" ht="15.6" x14ac:dyDescent="0.3">
      <c r="A11" s="11"/>
      <c r="B11" s="8"/>
    </row>
    <row r="12" spans="1:5" ht="15.6" x14ac:dyDescent="0.3">
      <c r="A12" s="12"/>
      <c r="B12" s="10"/>
    </row>
    <row r="13" spans="1:5" ht="15.6" x14ac:dyDescent="0.3">
      <c r="A13" s="12"/>
      <c r="B13" s="10"/>
    </row>
    <row r="14" spans="1:5" ht="15.6" x14ac:dyDescent="0.3">
      <c r="A14" s="12"/>
      <c r="B14" s="10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Káčeriková</dc:creator>
  <cp:lastModifiedBy>Oldřiška Bílková</cp:lastModifiedBy>
  <cp:lastPrinted>2025-11-14T08:35:51Z</cp:lastPrinted>
  <dcterms:created xsi:type="dcterms:W3CDTF">2025-08-31T12:50:08Z</dcterms:created>
  <dcterms:modified xsi:type="dcterms:W3CDTF">2025-11-14T08:56:11Z</dcterms:modified>
</cp:coreProperties>
</file>